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ower Budget" sheetId="1" state="visible" r:id="rId3"/>
  </sheet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F8" authorId="0">
      <text>
        <r>
          <rPr>
            <sz val="10"/>
            <rFont val="Arial"/>
            <family val="2"/>
          </rPr>
          <t xml:space="preserve">For inductive loads (e.g., motors, solenoids) this is often called "stall current" on the data sheet</t>
        </r>
      </text>
    </comment>
  </commentList>
</comments>
</file>

<file path=xl/sharedStrings.xml><?xml version="1.0" encoding="utf-8"?>
<sst xmlns="http://schemas.openxmlformats.org/spreadsheetml/2006/main" count="80" uniqueCount="51">
  <si>
    <t xml:space="preserve">Subsystem A3 Power Budget</t>
  </si>
  <si>
    <t xml:space="preserve">Team Number:</t>
  </si>
  <si>
    <t xml:space="preserve">Project Name:</t>
  </si>
  <si>
    <t xml:space="preserve">The Duck</t>
  </si>
  <si>
    <t xml:space="preserve">Team Member Names:</t>
  </si>
  <si>
    <t xml:space="preserve">Neel Garde</t>
  </si>
  <si>
    <t xml:space="preserve">Version:</t>
  </si>
  <si>
    <t xml:space="preserve">A. List ALL major components (active devices, integrated circuits, etc.) except for power sources, voltage regulators, resistors, capacitors, or passive elements</t>
  </si>
  <si>
    <t xml:space="preserve">All Major Components</t>
  </si>
  <si>
    <t xml:space="preserve">Component Name</t>
  </si>
  <si>
    <t xml:space="preserve">Part Number</t>
  </si>
  <si>
    <t xml:space="preserve">Supply
Voltage
Range</t>
  </si>
  <si>
    <t xml:space="preserve">#</t>
  </si>
  <si>
    <t xml:space="preserve">Absolute
Maximum
Current (mA)</t>
  </si>
  <si>
    <t xml:space="preserve">Total
Current
(mA)</t>
  </si>
  <si>
    <t xml:space="preserve">Unit</t>
  </si>
  <si>
    <t xml:space="preserve">ESP32 microcontroller</t>
  </si>
  <si>
    <t xml:space="preserve">ESP32-S3-WROOM-1-N4</t>
  </si>
  <si>
    <t xml:space="preserve">3.1-3.3V</t>
  </si>
  <si>
    <t xml:space="preserve">mA</t>
  </si>
  <si>
    <t xml:space="preserve"> +3.3V Power Rail</t>
  </si>
  <si>
    <t xml:space="preserve">Subtotal </t>
  </si>
  <si>
    <t xml:space="preserve">Safety Margin</t>
  </si>
  <si>
    <t xml:space="preserve">Total Current Required on +3.3V Rail</t>
  </si>
  <si>
    <t xml:space="preserve">c4. Regulator or Source Choice</t>
  </si>
  <si>
    <t xml:space="preserve"> +3.3V switching regulator</t>
  </si>
  <si>
    <t xml:space="preserve">AP63203WU-7</t>
  </si>
  <si>
    <t xml:space="preserve"> +3.8V – 32V</t>
  </si>
  <si>
    <t xml:space="preserve">Total Remaining Current Available on 3.3V Rail</t>
  </si>
  <si>
    <t xml:space="preserve">C. For each power rail above, select a specific voltage regulator using the same process as for major component selection. Confirm that the Total Remaining Current Available on each rail above is not negative.</t>
  </si>
  <si>
    <t xml:space="preserve">D. Select a specific external power source (wall supply or battery) for your system, and confirm that it can supply all of the regulators for all of the power rails simultaneously. If you need multiple power sources, list each separately below and indicate which regulators will be connected to each supply. Confirm that the Total Remaining Current Available on each power source below is not negative.</t>
  </si>
  <si>
    <t xml:space="preserve">External Power Source 1</t>
  </si>
  <si>
    <t xml:space="preserve">Output Voltage</t>
  </si>
  <si>
    <t xml:space="preserve">Power Source 1 Selection</t>
  </si>
  <si>
    <t xml:space="preserve">Plug-in Wall Supply</t>
  </si>
  <si>
    <t xml:space="preserve">(student provided)</t>
  </si>
  <si>
    <t xml:space="preserve">110-240VAC</t>
  </si>
  <si>
    <t xml:space="preserve">+12V</t>
  </si>
  <si>
    <t xml:space="preserve">Power Rails Connected to External Power Source 1</t>
  </si>
  <si>
    <t xml:space="preserve"> +3V regulator</t>
  </si>
  <si>
    <t xml:space="preserve">Total Remaining Current Available on External Power Source 1</t>
  </si>
  <si>
    <t xml:space="preserve">E. Calculate Battery Life (if applicable).  For each battery, also check the worst-case lifetime of the battery by indicating the capacity in mAh.</t>
  </si>
  <si>
    <t xml:space="preserve">Capacity
(mAh)</t>
  </si>
  <si>
    <t xml:space="preserve">Required
By
Regulators</t>
  </si>
  <si>
    <t xml:space="preserve">Battery</t>
  </si>
  <si>
    <t xml:space="preserve">B0CFQW47V9 </t>
  </si>
  <si>
    <t xml:space="preserve">+9V</t>
  </si>
  <si>
    <t xml:space="preserve">Battery Life</t>
  </si>
  <si>
    <t xml:space="preserve">hours</t>
  </si>
  <si>
    <t xml:space="preserve">Notes</t>
  </si>
  <si>
    <t xml:space="preserve">As good data could not be found about the bluetooth radio’s power draw, an overly high current draw was shown for the ESP32. It will not reach this much.</t>
  </si>
</sst>
</file>

<file path=xl/styles.xml><?xml version="1.0" encoding="utf-8"?>
<styleSheet xmlns="http://schemas.openxmlformats.org/spreadsheetml/2006/main">
  <numFmts count="3">
    <numFmt numFmtId="164" formatCode="General"/>
    <numFmt numFmtId="165" formatCode="0%"/>
    <numFmt numFmtId="166" formatCode="@"/>
  </numFmts>
  <fonts count="11">
    <font>
      <sz val="12"/>
      <color rgb="FF000000"/>
      <name val="Calibri"/>
      <family val="0"/>
      <charset val="1"/>
    </font>
    <font>
      <sz val="10"/>
      <name val="Arial"/>
      <family val="0"/>
    </font>
    <font>
      <sz val="10"/>
      <name val="Arial"/>
      <family val="0"/>
    </font>
    <font>
      <sz val="10"/>
      <name val="Arial"/>
      <family val="0"/>
    </font>
    <font>
      <b val="true"/>
      <sz val="24"/>
      <color rgb="FF000000"/>
      <name val="Arial"/>
      <family val="2"/>
      <charset val="1"/>
    </font>
    <font>
      <b val="true"/>
      <sz val="12"/>
      <color rgb="FF000000"/>
      <name val="Arial"/>
      <family val="2"/>
      <charset val="1"/>
    </font>
    <font>
      <b val="true"/>
      <sz val="13"/>
      <name val="Arial"/>
      <family val="2"/>
      <charset val="1"/>
    </font>
    <font>
      <sz val="12"/>
      <color rgb="FF000000"/>
      <name val="Arial"/>
      <family val="2"/>
      <charset val="1"/>
    </font>
    <font>
      <b val="true"/>
      <i val="true"/>
      <sz val="12"/>
      <color rgb="FF000000"/>
      <name val="Arial"/>
      <family val="2"/>
      <charset val="1"/>
    </font>
    <font>
      <sz val="11"/>
      <color rgb="FF000000"/>
      <name val="Arial"/>
      <family val="0"/>
      <charset val="1"/>
    </font>
    <font>
      <sz val="10"/>
      <name val="Arial"/>
      <family val="2"/>
    </font>
  </fonts>
  <fills count="5">
    <fill>
      <patternFill patternType="none"/>
    </fill>
    <fill>
      <patternFill patternType="gray125"/>
    </fill>
    <fill>
      <patternFill patternType="solid">
        <fgColor rgb="FFFFFF00"/>
        <bgColor rgb="FFFFFF00"/>
      </patternFill>
    </fill>
    <fill>
      <patternFill patternType="solid">
        <fgColor rgb="FFEEECE1"/>
        <bgColor rgb="FFFFFFFF"/>
      </patternFill>
    </fill>
    <fill>
      <patternFill patternType="solid">
        <fgColor rgb="FFFFFFFF"/>
        <bgColor rgb="FFEEECE1"/>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top/>
      <bottom/>
      <diagonal/>
    </border>
    <border diagonalUp="false" diagonalDown="false">
      <left style="thin"/>
      <right style="thin"/>
      <top/>
      <bottom/>
      <diagonal/>
    </border>
    <border diagonalUp="false" diagonalDown="false">
      <left/>
      <right style="thin"/>
      <top/>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false" indent="0" shrinkToFit="false"/>
      <protection locked="true" hidden="false"/>
    </xf>
    <xf numFmtId="164" fontId="8" fillId="2" borderId="1" xfId="0" applyFont="true" applyBorder="true" applyAlignment="true" applyProtection="true">
      <alignment horizontal="general" vertical="bottom" textRotation="0" wrapText="true" indent="0" shrinkToFit="false"/>
      <protection locked="true" hidden="false"/>
    </xf>
    <xf numFmtId="164" fontId="5" fillId="3" borderId="2" xfId="0" applyFont="true" applyBorder="true" applyAlignment="true" applyProtection="true">
      <alignment horizontal="center" vertical="bottom" textRotation="0" wrapText="false" indent="0" shrinkToFit="false"/>
      <protection locked="true" hidden="false"/>
    </xf>
    <xf numFmtId="164" fontId="5" fillId="3" borderId="3" xfId="0" applyFont="true" applyBorder="true" applyAlignment="true" applyProtection="true">
      <alignment horizontal="center" vertical="bottom" textRotation="0" wrapText="false" indent="0" shrinkToFit="false"/>
      <protection locked="true" hidden="false"/>
    </xf>
    <xf numFmtId="164" fontId="5" fillId="3" borderId="4" xfId="0" applyFont="true" applyBorder="true" applyAlignment="true" applyProtection="true">
      <alignment horizontal="center" vertical="bottom" textRotation="0" wrapText="false" indent="0" shrinkToFit="false"/>
      <protection locked="true" hidden="false"/>
    </xf>
    <xf numFmtId="164" fontId="7" fillId="0" borderId="5"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7" fillId="0" borderId="6" xfId="0" applyFont="true" applyBorder="true" applyAlignment="true" applyProtection="true">
      <alignment horizontal="general" vertical="bottom" textRotation="0" wrapText="false" indent="0" shrinkToFit="false"/>
      <protection locked="true" hidden="false"/>
    </xf>
    <xf numFmtId="164" fontId="8" fillId="3" borderId="2" xfId="0" applyFont="true" applyBorder="true" applyAlignment="true" applyProtection="true">
      <alignment horizontal="general" vertical="bottom" textRotation="0" wrapText="false" indent="0" shrinkToFit="false"/>
      <protection locked="true" hidden="false"/>
    </xf>
    <xf numFmtId="164" fontId="5" fillId="3" borderId="1"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right" vertical="bottom" textRotation="0" wrapText="false" indent="0" shrinkToFit="false"/>
      <protection locked="true" hidden="false"/>
    </xf>
    <xf numFmtId="165" fontId="7" fillId="0" borderId="6" xfId="0" applyFont="true" applyBorder="true" applyAlignment="true" applyProtection="true">
      <alignment horizontal="general" vertical="bottom" textRotation="0" wrapText="false" indent="0" shrinkToFit="false"/>
      <protection locked="true" hidden="false"/>
    </xf>
    <xf numFmtId="164" fontId="8" fillId="0" borderId="5" xfId="0" applyFont="true" applyBorder="true" applyAlignment="true" applyProtection="true">
      <alignment horizontal="left" vertical="bottom" textRotation="0" wrapText="false" indent="0" shrinkToFit="false"/>
      <protection locked="true" hidden="false"/>
    </xf>
    <xf numFmtId="164" fontId="5" fillId="0" borderId="6" xfId="0" applyFont="true" applyBorder="true" applyAlignment="true" applyProtection="true">
      <alignment horizontal="general" vertical="bottom" textRotation="0" wrapText="false" indent="0" shrinkToFit="false"/>
      <protection locked="true" hidden="false"/>
    </xf>
    <xf numFmtId="166" fontId="8" fillId="0" borderId="0" xfId="0" applyFont="true" applyBorder="true" applyAlignment="true" applyProtection="true">
      <alignment horizontal="right" vertical="bottom" textRotation="0" wrapText="false" indent="0" shrinkToFit="false"/>
      <protection locked="true" hidden="false"/>
    </xf>
    <xf numFmtId="164" fontId="7" fillId="0" borderId="6" xfId="0" applyFont="true" applyBorder="true" applyAlignment="true" applyProtection="true">
      <alignment horizontal="right" vertical="bottom" textRotation="0" wrapText="false" indent="0" shrinkToFit="false"/>
      <protection locked="true" hidden="false"/>
    </xf>
    <xf numFmtId="164" fontId="8" fillId="0" borderId="5" xfId="0" applyFont="true" applyBorder="true" applyAlignment="true" applyProtection="true">
      <alignment horizontal="general"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8" fillId="0" borderId="5" xfId="0" applyFont="true" applyBorder="true" applyAlignment="true" applyProtection="true">
      <alignment horizontal="general" vertical="bottom" textRotation="0" wrapText="false" indent="0" shrinkToFit="false"/>
      <protection locked="true" hidden="false"/>
    </xf>
    <xf numFmtId="164" fontId="8" fillId="0" borderId="6" xfId="0" applyFont="true" applyBorder="true" applyAlignment="true" applyProtection="true">
      <alignment horizontal="general" vertical="bottom" textRotation="0" wrapText="false" indent="0" shrinkToFit="false"/>
      <protection locked="true" hidden="false"/>
    </xf>
    <xf numFmtId="164" fontId="8" fillId="0" borderId="4" xfId="0" applyFont="true" applyBorder="true" applyAlignment="true" applyProtection="true">
      <alignment horizontal="general" vertical="bottom" textRotation="0" wrapText="true" indent="0" shrinkToFit="false"/>
      <protection locked="true" hidden="false"/>
    </xf>
    <xf numFmtId="164" fontId="5" fillId="3" borderId="3" xfId="0" applyFont="true" applyBorder="true" applyAlignment="true" applyProtection="true">
      <alignment horizontal="center" vertical="bottom" textRotation="0" wrapText="true" indent="0" shrinkToFit="false"/>
      <protection locked="true" hidden="false"/>
    </xf>
    <xf numFmtId="164" fontId="5" fillId="0" borderId="5" xfId="0" applyFont="true" applyBorder="tru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right" vertical="bottom" textRotation="0" wrapText="false" indent="0" shrinkToFit="false"/>
      <protection locked="true" hidden="false"/>
    </xf>
    <xf numFmtId="164" fontId="7" fillId="0" borderId="7" xfId="0" applyFont="true" applyBorder="true" applyAlignment="true" applyProtection="true">
      <alignment horizontal="left" vertical="bottom" textRotation="0" wrapText="false" indent="0" shrinkToFit="false"/>
      <protection locked="true" hidden="false"/>
    </xf>
    <xf numFmtId="164" fontId="5" fillId="0" borderId="5" xfId="0" applyFont="true" applyBorder="tru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5" fillId="0" borderId="6"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8" fillId="2" borderId="2" xfId="0" applyFont="true" applyBorder="true" applyAlignment="true" applyProtection="true">
      <alignment horizontal="general" vertical="bottom" textRotation="0" wrapText="true" indent="0" shrinkToFit="false"/>
      <protection locked="true" hidden="false"/>
    </xf>
    <xf numFmtId="164" fontId="8" fillId="2" borderId="1" xfId="0" applyFont="true" applyBorder="true" applyAlignment="true" applyProtection="true">
      <alignment horizontal="general" vertical="bottom" textRotation="0" wrapText="false" indent="0" shrinkToFit="false"/>
      <protection locked="true" hidden="false"/>
    </xf>
    <xf numFmtId="164" fontId="5" fillId="3" borderId="5" xfId="0" applyFont="true" applyBorder="true" applyAlignment="true" applyProtection="true">
      <alignment horizontal="general" vertical="bottom" textRotation="0" wrapText="false" indent="0" shrinkToFit="false"/>
      <protection locked="true" hidden="false"/>
    </xf>
    <xf numFmtId="164" fontId="5" fillId="3" borderId="0" xfId="0" applyFont="true" applyBorder="true" applyAlignment="true" applyProtection="true">
      <alignment horizontal="general" vertical="bottom" textRotation="0" wrapText="false" indent="0" shrinkToFit="false"/>
      <protection locked="true" hidden="false"/>
    </xf>
    <xf numFmtId="164" fontId="5" fillId="3" borderId="8" xfId="0" applyFont="true" applyBorder="true" applyAlignment="true" applyProtection="true">
      <alignment horizontal="center" vertical="bottom" textRotation="0" wrapText="false" indent="0" shrinkToFit="false"/>
      <protection locked="true" hidden="false"/>
    </xf>
    <xf numFmtId="164" fontId="5" fillId="3" borderId="6" xfId="0" applyFont="true" applyBorder="true" applyAlignment="true" applyProtection="true">
      <alignment horizontal="center" vertical="bottom" textRotation="0" wrapText="false" indent="0" shrinkToFit="false"/>
      <protection locked="true" hidden="false"/>
    </xf>
    <xf numFmtId="164" fontId="5" fillId="3" borderId="6"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8" fillId="2" borderId="0" xfId="0" applyFont="true" applyBorder="true" applyAlignment="true" applyProtection="true">
      <alignment horizontal="general" vertical="bottom" textRotation="0" wrapText="false" indent="0" shrinkToFit="false"/>
      <protection locked="true" hidden="false"/>
    </xf>
    <xf numFmtId="164" fontId="7" fillId="2"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true" indent="0" shrinkToFit="false"/>
      <protection locked="true" hidden="false"/>
    </xf>
    <xf numFmtId="164" fontId="9" fillId="4" borderId="0" xfId="0" applyFont="true" applyBorder="true" applyAlignment="true" applyProtection="tru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color rgb="FF000000"/>
      </font>
      <fill>
        <patternFill>
          <bgColor rgb="FFF4CCCC"/>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CE1"/>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4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false"/>
  </sheetPr>
  <dimension ref="A1:H104857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J14" activeCellId="0" sqref="J14"/>
    </sheetView>
  </sheetViews>
  <sheetFormatPr defaultColWidth="13.44140625" defaultRowHeight="15.75" customHeight="true" zeroHeight="false" outlineLevelRow="0" outlineLevelCol="0"/>
  <cols>
    <col collapsed="false" customWidth="true" hidden="false" outlineLevel="0" max="1" min="1" style="1" width="27.15"/>
    <col collapsed="false" customWidth="true" hidden="false" outlineLevel="0" max="2" min="2" style="1" width="23.11"/>
    <col collapsed="false" customWidth="true" hidden="false" outlineLevel="0" max="3" min="3" style="1" width="21.47"/>
    <col collapsed="false" customWidth="true" hidden="false" outlineLevel="0" max="4" min="4" style="1" width="18.82"/>
    <col collapsed="false" customWidth="true" hidden="false" outlineLevel="0" max="5" min="5" style="1" width="6.89"/>
    <col collapsed="false" customWidth="true" hidden="false" outlineLevel="0" max="6" min="6" style="1" width="27.76"/>
    <col collapsed="false" customWidth="true" hidden="false" outlineLevel="0" max="7" min="7" style="1" width="20.31"/>
    <col collapsed="false" customWidth="true" hidden="false" outlineLevel="0" max="8" min="8" style="1" width="9"/>
  </cols>
  <sheetData>
    <row r="1" customFormat="false" ht="30" hidden="false" customHeight="true" outlineLevel="0" collapsed="false">
      <c r="A1" s="2" t="s">
        <v>0</v>
      </c>
      <c r="B1" s="2"/>
      <c r="C1" s="2"/>
      <c r="D1" s="2"/>
      <c r="E1" s="2"/>
      <c r="F1" s="2"/>
      <c r="G1" s="2"/>
      <c r="H1" s="2"/>
    </row>
    <row r="2" customFormat="false" ht="15" hidden="false" customHeight="true" outlineLevel="0" collapsed="false">
      <c r="A2" s="3" t="s">
        <v>1</v>
      </c>
      <c r="B2" s="4" t="n">
        <v>201</v>
      </c>
      <c r="C2" s="5"/>
      <c r="D2" s="6"/>
      <c r="E2" s="6"/>
      <c r="F2" s="5"/>
      <c r="G2" s="5"/>
      <c r="H2" s="5"/>
    </row>
    <row r="3" customFormat="false" ht="15" hidden="false" customHeight="true" outlineLevel="0" collapsed="false">
      <c r="A3" s="3" t="s">
        <v>2</v>
      </c>
      <c r="B3" s="3" t="s">
        <v>3</v>
      </c>
      <c r="C3" s="7"/>
      <c r="D3" s="6"/>
      <c r="E3" s="6"/>
      <c r="F3" s="7"/>
      <c r="G3" s="7"/>
      <c r="H3" s="7"/>
    </row>
    <row r="4" customFormat="false" ht="15" hidden="false" customHeight="true" outlineLevel="0" collapsed="false">
      <c r="A4" s="3" t="s">
        <v>4</v>
      </c>
      <c r="B4" s="3" t="s">
        <v>5</v>
      </c>
      <c r="C4" s="7"/>
      <c r="D4" s="6"/>
      <c r="E4" s="6"/>
      <c r="F4" s="7"/>
      <c r="G4" s="7"/>
      <c r="H4" s="7"/>
    </row>
    <row r="5" customFormat="false" ht="15" hidden="false" customHeight="true" outlineLevel="0" collapsed="false">
      <c r="A5" s="3" t="s">
        <v>6</v>
      </c>
      <c r="B5" s="8" t="n">
        <v>2</v>
      </c>
      <c r="C5" s="7"/>
      <c r="D5" s="6"/>
      <c r="E5" s="6"/>
      <c r="F5" s="7"/>
      <c r="G5" s="7"/>
      <c r="H5" s="7"/>
    </row>
    <row r="6" customFormat="false" ht="15" hidden="false" customHeight="true" outlineLevel="0" collapsed="false">
      <c r="A6" s="7"/>
      <c r="B6" s="7"/>
      <c r="C6" s="7"/>
      <c r="D6" s="6"/>
      <c r="E6" s="6"/>
      <c r="F6" s="7"/>
      <c r="G6" s="7"/>
      <c r="H6" s="7"/>
    </row>
    <row r="7" customFormat="false" ht="15" hidden="false" customHeight="true" outlineLevel="0" collapsed="false">
      <c r="A7" s="9" t="s">
        <v>7</v>
      </c>
      <c r="B7" s="9"/>
      <c r="C7" s="9"/>
      <c r="D7" s="9"/>
      <c r="E7" s="9"/>
      <c r="F7" s="9"/>
      <c r="G7" s="9"/>
      <c r="H7" s="9"/>
    </row>
    <row r="8" customFormat="false" ht="15" hidden="false" customHeight="true" outlineLevel="0" collapsed="false">
      <c r="A8" s="10" t="s">
        <v>8</v>
      </c>
      <c r="B8" s="11" t="s">
        <v>9</v>
      </c>
      <c r="C8" s="11" t="s">
        <v>10</v>
      </c>
      <c r="D8" s="11" t="s">
        <v>11</v>
      </c>
      <c r="E8" s="11" t="s">
        <v>12</v>
      </c>
      <c r="F8" s="11" t="s">
        <v>13</v>
      </c>
      <c r="G8" s="12" t="s">
        <v>14</v>
      </c>
      <c r="H8" s="12" t="s">
        <v>15</v>
      </c>
    </row>
    <row r="9" customFormat="false" ht="15" hidden="false" customHeight="true" outlineLevel="0" collapsed="false">
      <c r="A9" s="13"/>
      <c r="B9" s="5" t="s">
        <v>16</v>
      </c>
      <c r="C9" s="5" t="s">
        <v>17</v>
      </c>
      <c r="D9" s="14" t="s">
        <v>18</v>
      </c>
      <c r="E9" s="14" t="n">
        <v>1</v>
      </c>
      <c r="F9" s="5" t="n">
        <v>700</v>
      </c>
      <c r="G9" s="15" t="n">
        <v>700</v>
      </c>
      <c r="H9" s="15" t="s">
        <v>19</v>
      </c>
    </row>
    <row r="10" customFormat="false" ht="15" hidden="false" customHeight="true" outlineLevel="0" collapsed="false">
      <c r="A10" s="16" t="s">
        <v>20</v>
      </c>
      <c r="B10" s="11" t="s">
        <v>9</v>
      </c>
      <c r="C10" s="11" t="s">
        <v>10</v>
      </c>
      <c r="D10" s="11" t="s">
        <v>11</v>
      </c>
      <c r="E10" s="11" t="s">
        <v>12</v>
      </c>
      <c r="F10" s="11" t="s">
        <v>13</v>
      </c>
      <c r="G10" s="17" t="s">
        <v>14</v>
      </c>
      <c r="H10" s="17" t="s">
        <v>15</v>
      </c>
    </row>
    <row r="11" customFormat="false" ht="15" hidden="false" customHeight="true" outlineLevel="0" collapsed="false">
      <c r="A11" s="13"/>
      <c r="B11" s="5" t="s">
        <v>16</v>
      </c>
      <c r="C11" s="5" t="s">
        <v>17</v>
      </c>
      <c r="D11" s="14" t="s">
        <v>18</v>
      </c>
      <c r="E11" s="14" t="n">
        <v>1</v>
      </c>
      <c r="F11" s="5" t="n">
        <v>700</v>
      </c>
      <c r="G11" s="15" t="n">
        <v>700</v>
      </c>
      <c r="H11" s="15" t="s">
        <v>19</v>
      </c>
    </row>
    <row r="12" customFormat="false" ht="15" hidden="false" customHeight="true" outlineLevel="0" collapsed="false">
      <c r="A12" s="13"/>
      <c r="B12" s="18" t="s">
        <v>21</v>
      </c>
      <c r="C12" s="18"/>
      <c r="D12" s="18"/>
      <c r="E12" s="18"/>
      <c r="F12" s="18"/>
      <c r="G12" s="15" t="n">
        <f aca="false">SUM(G10:G11)</f>
        <v>700</v>
      </c>
      <c r="H12" s="15" t="s">
        <v>19</v>
      </c>
    </row>
    <row r="13" customFormat="false" ht="15" hidden="false" customHeight="true" outlineLevel="0" collapsed="false">
      <c r="A13" s="13"/>
      <c r="B13" s="18" t="s">
        <v>22</v>
      </c>
      <c r="C13" s="18"/>
      <c r="D13" s="18"/>
      <c r="E13" s="18"/>
      <c r="F13" s="18"/>
      <c r="G13" s="19" t="n">
        <v>0.25</v>
      </c>
      <c r="H13" s="19"/>
    </row>
    <row r="14" customFormat="false" ht="15" hidden="false" customHeight="true" outlineLevel="0" collapsed="false">
      <c r="A14" s="13"/>
      <c r="B14" s="18" t="s">
        <v>23</v>
      </c>
      <c r="C14" s="18"/>
      <c r="D14" s="18"/>
      <c r="E14" s="18"/>
      <c r="F14" s="18"/>
      <c r="G14" s="15" t="n">
        <f aca="false">G12*(1+G13)</f>
        <v>875</v>
      </c>
      <c r="H14" s="15" t="s">
        <v>19</v>
      </c>
    </row>
    <row r="15" customFormat="false" ht="15" hidden="false" customHeight="true" outlineLevel="0" collapsed="false">
      <c r="A15" s="20"/>
      <c r="B15" s="5"/>
      <c r="C15" s="5"/>
      <c r="D15" s="14"/>
      <c r="E15" s="14"/>
      <c r="F15" s="5"/>
      <c r="G15" s="15"/>
      <c r="H15" s="21"/>
    </row>
    <row r="16" customFormat="false" ht="15" hidden="false" customHeight="true" outlineLevel="0" collapsed="false">
      <c r="A16" s="20" t="s">
        <v>24</v>
      </c>
      <c r="B16" s="5" t="s">
        <v>25</v>
      </c>
      <c r="C16" s="5" t="s">
        <v>26</v>
      </c>
      <c r="D16" s="14" t="s">
        <v>27</v>
      </c>
      <c r="E16" s="14" t="n">
        <v>1</v>
      </c>
      <c r="F16" s="5" t="n">
        <v>2000</v>
      </c>
      <c r="G16" s="15" t="n">
        <f aca="false">E16*F16</f>
        <v>2000</v>
      </c>
      <c r="H16" s="15" t="s">
        <v>19</v>
      </c>
    </row>
    <row r="17" customFormat="false" ht="15" hidden="false" customHeight="true" outlineLevel="0" collapsed="false">
      <c r="A17" s="13"/>
      <c r="B17" s="22" t="s">
        <v>28</v>
      </c>
      <c r="C17" s="22"/>
      <c r="D17" s="22"/>
      <c r="E17" s="22"/>
      <c r="F17" s="22"/>
      <c r="G17" s="23" t="n">
        <f aca="false">G16-G14</f>
        <v>1125</v>
      </c>
      <c r="H17" s="15" t="s">
        <v>19</v>
      </c>
    </row>
    <row r="18" customFormat="false" ht="15" hidden="false" customHeight="true" outlineLevel="0" collapsed="false">
      <c r="A18" s="24"/>
      <c r="B18" s="25"/>
      <c r="C18" s="25"/>
      <c r="D18" s="25"/>
      <c r="E18" s="25"/>
      <c r="F18" s="25"/>
      <c r="G18" s="26"/>
      <c r="H18" s="27"/>
    </row>
    <row r="19" customFormat="false" ht="15" hidden="false" customHeight="true" outlineLevel="0" collapsed="false">
      <c r="A19" s="9" t="s">
        <v>29</v>
      </c>
      <c r="B19" s="9"/>
      <c r="C19" s="9"/>
      <c r="D19" s="9"/>
      <c r="E19" s="9"/>
      <c r="F19" s="9"/>
      <c r="G19" s="9"/>
      <c r="H19" s="9"/>
    </row>
    <row r="20" customFormat="false" ht="15" hidden="false" customHeight="true" outlineLevel="0" collapsed="false">
      <c r="A20" s="28"/>
      <c r="B20" s="28"/>
      <c r="C20" s="28"/>
      <c r="D20" s="28"/>
      <c r="E20" s="28"/>
      <c r="F20" s="28"/>
      <c r="G20" s="28"/>
      <c r="H20" s="28"/>
    </row>
    <row r="21" customFormat="false" ht="15" hidden="false" customHeight="true" outlineLevel="0" collapsed="false">
      <c r="A21" s="9" t="s">
        <v>30</v>
      </c>
      <c r="B21" s="9"/>
      <c r="C21" s="9"/>
      <c r="D21" s="9"/>
      <c r="E21" s="9"/>
      <c r="F21" s="9"/>
      <c r="G21" s="9"/>
      <c r="H21" s="9"/>
    </row>
    <row r="22" customFormat="false" ht="15" hidden="false" customHeight="true" outlineLevel="0" collapsed="false">
      <c r="A22" s="16" t="s">
        <v>31</v>
      </c>
      <c r="B22" s="11" t="s">
        <v>9</v>
      </c>
      <c r="C22" s="11" t="s">
        <v>10</v>
      </c>
      <c r="D22" s="11" t="s">
        <v>11</v>
      </c>
      <c r="E22" s="29" t="s">
        <v>32</v>
      </c>
      <c r="F22" s="11" t="s">
        <v>13</v>
      </c>
      <c r="G22" s="17" t="s">
        <v>14</v>
      </c>
      <c r="H22" s="17" t="s">
        <v>15</v>
      </c>
    </row>
    <row r="23" customFormat="false" ht="15" hidden="false" customHeight="true" outlineLevel="0" collapsed="false">
      <c r="A23" s="30" t="s">
        <v>33</v>
      </c>
      <c r="B23" s="31" t="s">
        <v>34</v>
      </c>
      <c r="C23" s="14" t="s">
        <v>35</v>
      </c>
      <c r="D23" s="14" t="s">
        <v>36</v>
      </c>
      <c r="E23" s="14" t="s">
        <v>37</v>
      </c>
      <c r="F23" s="32" t="n">
        <v>3000</v>
      </c>
      <c r="G23" s="23" t="n">
        <v>3000</v>
      </c>
      <c r="H23" s="33" t="s">
        <v>19</v>
      </c>
    </row>
    <row r="24" customFormat="false" ht="15" hidden="false" customHeight="true" outlineLevel="0" collapsed="false">
      <c r="A24" s="34"/>
      <c r="B24" s="31"/>
      <c r="C24" s="31"/>
      <c r="D24" s="14"/>
      <c r="E24" s="14"/>
      <c r="F24" s="32"/>
      <c r="G24" s="23"/>
      <c r="H24" s="35"/>
    </row>
    <row r="25" customFormat="false" ht="15" hidden="false" customHeight="true" outlineLevel="0" collapsed="false">
      <c r="A25" s="36" t="s">
        <v>38</v>
      </c>
      <c r="B25" s="31" t="s">
        <v>39</v>
      </c>
      <c r="C25" s="31" t="s">
        <v>26</v>
      </c>
      <c r="D25" s="14" t="s">
        <v>27</v>
      </c>
      <c r="E25" s="14" t="n">
        <v>1</v>
      </c>
      <c r="F25" s="32" t="n">
        <v>875</v>
      </c>
      <c r="G25" s="23" t="n">
        <f aca="false">E25*F25</f>
        <v>875</v>
      </c>
      <c r="H25" s="15" t="s">
        <v>19</v>
      </c>
    </row>
    <row r="26" customFormat="false" ht="15" hidden="false" customHeight="true" outlineLevel="0" collapsed="false">
      <c r="A26" s="36"/>
      <c r="B26" s="5"/>
      <c r="C26" s="5"/>
      <c r="D26" s="14"/>
      <c r="E26" s="14"/>
      <c r="F26" s="5"/>
      <c r="G26" s="15"/>
      <c r="H26" s="15"/>
    </row>
    <row r="27" customFormat="false" ht="15" hidden="false" customHeight="true" outlineLevel="0" collapsed="false">
      <c r="A27" s="34"/>
      <c r="B27" s="22" t="s">
        <v>40</v>
      </c>
      <c r="C27" s="22"/>
      <c r="D27" s="22"/>
      <c r="E27" s="22"/>
      <c r="F27" s="22"/>
      <c r="G27" s="23" t="n">
        <f aca="false">G23-SUM(G25:G26)</f>
        <v>2125</v>
      </c>
      <c r="H27" s="33" t="s">
        <v>19</v>
      </c>
    </row>
    <row r="28" customFormat="false" ht="15" hidden="false" customHeight="true" outlineLevel="0" collapsed="false">
      <c r="A28" s="34"/>
      <c r="B28" s="6"/>
      <c r="C28" s="6"/>
      <c r="D28" s="6"/>
      <c r="E28" s="6"/>
      <c r="F28" s="6"/>
      <c r="G28" s="37"/>
      <c r="H28" s="38"/>
    </row>
    <row r="29" customFormat="false" ht="15" hidden="false" customHeight="true" outlineLevel="0" collapsed="false">
      <c r="A29" s="39" t="s">
        <v>41</v>
      </c>
      <c r="B29" s="39"/>
      <c r="C29" s="39"/>
      <c r="D29" s="39"/>
      <c r="E29" s="39"/>
      <c r="F29" s="39"/>
      <c r="G29" s="40"/>
      <c r="H29" s="40"/>
    </row>
    <row r="30" customFormat="false" ht="15" hidden="false" customHeight="true" outlineLevel="0" collapsed="false">
      <c r="A30" s="41"/>
      <c r="B30" s="42" t="s">
        <v>9</v>
      </c>
      <c r="C30" s="42" t="s">
        <v>10</v>
      </c>
      <c r="D30" s="43" t="s">
        <v>11</v>
      </c>
      <c r="E30" s="43"/>
      <c r="F30" s="43" t="s">
        <v>42</v>
      </c>
      <c r="G30" s="44" t="s">
        <v>43</v>
      </c>
      <c r="H30" s="45"/>
    </row>
    <row r="31" customFormat="false" ht="15" hidden="false" customHeight="true" outlineLevel="0" collapsed="false">
      <c r="A31" s="13"/>
      <c r="B31" s="5" t="s">
        <v>44</v>
      </c>
      <c r="C31" s="46" t="s">
        <v>45</v>
      </c>
      <c r="D31" s="14" t="s">
        <v>46</v>
      </c>
      <c r="E31" s="14"/>
      <c r="F31" s="5" t="n">
        <v>550</v>
      </c>
      <c r="G31" s="15" t="n">
        <v>875</v>
      </c>
      <c r="H31" s="15"/>
    </row>
    <row r="32" customFormat="false" ht="15" hidden="false" customHeight="true" outlineLevel="0" collapsed="false">
      <c r="A32" s="13"/>
      <c r="B32" s="5"/>
      <c r="C32" s="5"/>
      <c r="D32" s="14"/>
      <c r="E32" s="14"/>
      <c r="F32" s="47" t="s">
        <v>47</v>
      </c>
      <c r="G32" s="15" t="n">
        <f aca="false">F31/G31</f>
        <v>0.628571428571429</v>
      </c>
      <c r="H32" s="15" t="s">
        <v>48</v>
      </c>
    </row>
    <row r="33" customFormat="false" ht="15" hidden="false" customHeight="true" outlineLevel="0" collapsed="false">
      <c r="A33" s="48" t="s">
        <v>49</v>
      </c>
      <c r="B33" s="48"/>
      <c r="C33" s="48"/>
      <c r="D33" s="48"/>
      <c r="E33" s="48"/>
      <c r="F33" s="48"/>
      <c r="G33" s="49"/>
      <c r="H33" s="49"/>
    </row>
    <row r="34" customFormat="false" ht="15" hidden="false" customHeight="true" outlineLevel="0" collapsed="false">
      <c r="A34" s="50" t="s">
        <v>50</v>
      </c>
      <c r="B34" s="50"/>
      <c r="C34" s="50"/>
      <c r="D34" s="50"/>
      <c r="E34" s="50"/>
      <c r="F34" s="50"/>
      <c r="G34" s="50"/>
      <c r="H34" s="50"/>
    </row>
    <row r="35" customFormat="false" ht="15" hidden="false" customHeight="true" outlineLevel="0" collapsed="false">
      <c r="A35" s="51"/>
      <c r="B35" s="51"/>
      <c r="C35" s="51"/>
      <c r="D35" s="51"/>
      <c r="E35" s="51"/>
      <c r="F35" s="51"/>
      <c r="G35" s="51"/>
      <c r="H35" s="51"/>
    </row>
    <row r="1048523" customFormat="false" ht="12.8" hidden="false" customHeight="true" outlineLevel="0" collapsed="false"/>
    <row r="1048524" customFormat="false" ht="12.8" hidden="false" customHeight="true" outlineLevel="0" collapsed="false"/>
    <row r="1048525" customFormat="false" ht="12.8" hidden="false" customHeight="true" outlineLevel="0" collapsed="false"/>
    <row r="1048526" customFormat="false" ht="12.8" hidden="false" customHeight="true" outlineLevel="0" collapsed="false"/>
    <row r="1048527" customFormat="false" ht="12.8" hidden="false" customHeight="true" outlineLevel="0" collapsed="false"/>
    <row r="1048528" customFormat="false" ht="12.8" hidden="false" customHeight="true" outlineLevel="0" collapsed="false"/>
    <row r="1048529" customFormat="false" ht="12.8" hidden="false" customHeight="true" outlineLevel="0" collapsed="false"/>
    <row r="1048530" customFormat="false" ht="12.8" hidden="false" customHeight="true" outlineLevel="0" collapsed="false"/>
    <row r="1048531" customFormat="false" ht="12.8" hidden="false" customHeight="true" outlineLevel="0" collapsed="false"/>
    <row r="1048532" customFormat="false" ht="12.8" hidden="false" customHeight="true" outlineLevel="0" collapsed="false"/>
    <row r="1048533" customFormat="false" ht="12.8" hidden="false" customHeight="true" outlineLevel="0" collapsed="false"/>
    <row r="1048534" customFormat="false" ht="12.8" hidden="false" customHeight="true" outlineLevel="0" collapsed="false"/>
    <row r="1048535" customFormat="false" ht="12.8" hidden="false" customHeight="true" outlineLevel="0" collapsed="false"/>
    <row r="1048536" customFormat="false" ht="12.8" hidden="false" customHeight="true" outlineLevel="0" collapsed="false"/>
    <row r="1048537" customFormat="false" ht="12.8" hidden="false" customHeight="true" outlineLevel="0" collapsed="false"/>
    <row r="1048538" customFormat="false" ht="12.8" hidden="false" customHeight="true" outlineLevel="0" collapsed="false"/>
    <row r="1048539" customFormat="false" ht="12.8" hidden="false" customHeight="true" outlineLevel="0" collapsed="false"/>
    <row r="1048540" customFormat="false" ht="12.8" hidden="false" customHeight="true" outlineLevel="0" collapsed="false"/>
    <row r="1048541" customFormat="false" ht="12.8" hidden="false" customHeight="true" outlineLevel="0" collapsed="false"/>
    <row r="1048542" customFormat="false" ht="12.8" hidden="false" customHeight="true" outlineLevel="0" collapsed="false"/>
    <row r="1048543" customFormat="false" ht="12.8" hidden="false" customHeight="true" outlineLevel="0" collapsed="false"/>
    <row r="1048544" customFormat="false" ht="12.8" hidden="false" customHeight="true" outlineLevel="0" collapsed="false"/>
    <row r="1048545" customFormat="false" ht="12.8" hidden="false" customHeight="true" outlineLevel="0" collapsed="false"/>
    <row r="1048546" customFormat="false" ht="12.8" hidden="false" customHeight="true" outlineLevel="0" collapsed="false"/>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15">
    <mergeCell ref="A1:H1"/>
    <mergeCell ref="A7:H7"/>
    <mergeCell ref="B12:F12"/>
    <mergeCell ref="B13:F13"/>
    <mergeCell ref="B14:F14"/>
    <mergeCell ref="B17:F17"/>
    <mergeCell ref="A19:H19"/>
    <mergeCell ref="A20:H20"/>
    <mergeCell ref="A21:H21"/>
    <mergeCell ref="A25:A26"/>
    <mergeCell ref="B27:F27"/>
    <mergeCell ref="A29:F29"/>
    <mergeCell ref="A33:F33"/>
    <mergeCell ref="A34:H34"/>
    <mergeCell ref="A35:H35"/>
  </mergeCells>
  <conditionalFormatting sqref="G17">
    <cfRule type="cellIs" priority="2" operator="lessThan" aboveAverage="0" equalAverage="0" bottom="0" percent="0" rank="0" text="" dxfId="0">
      <formula>0</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43</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2026-03-08T15:08:20Z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